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1-Supplementary figure4/Fig.1_S4B/"/>
    </mc:Choice>
  </mc:AlternateContent>
  <xr:revisionPtr revIDLastSave="0" documentId="13_ncr:1_{40E03323-24F7-4B45-B4FF-6C01E5DC2527}" xr6:coauthVersionLast="47" xr6:coauthVersionMax="47" xr10:uidLastSave="{00000000-0000-0000-0000-000000000000}"/>
  <bookViews>
    <workbookView xWindow="6120" yWindow="1140" windowWidth="19140" windowHeight="14140" tabRatio="500" activeTab="1" xr2:uid="{00000000-000D-0000-FFFF-FFFF00000000}"/>
  </bookViews>
  <sheets>
    <sheet name="RawData_KAN658" sheetId="1" r:id="rId1"/>
    <sheet name="IF condition" sheetId="3" r:id="rId2"/>
    <sheet name="Fig.1-S3B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19" i="1" l="1"/>
  <c r="AI19" i="1"/>
  <c r="AK18" i="1"/>
  <c r="AI18" i="1"/>
  <c r="V47" i="1"/>
  <c r="U47" i="1"/>
  <c r="T47" i="1"/>
  <c r="Q47" i="1"/>
  <c r="P47" i="1"/>
  <c r="O47" i="1"/>
  <c r="P48" i="1" s="1"/>
  <c r="J47" i="1"/>
  <c r="K47" i="1"/>
  <c r="L47" i="1"/>
  <c r="F47" i="1"/>
  <c r="G47" i="1"/>
  <c r="H47" i="1"/>
  <c r="B47" i="1"/>
  <c r="C47" i="1"/>
  <c r="D47" i="1"/>
  <c r="R31" i="1"/>
  <c r="S31" i="1"/>
  <c r="T31" i="1"/>
  <c r="N31" i="1"/>
  <c r="O31" i="1"/>
  <c r="P31" i="1"/>
  <c r="J31" i="1"/>
  <c r="K31" i="1"/>
  <c r="L31" i="1"/>
  <c r="F31" i="1"/>
  <c r="G31" i="1"/>
  <c r="H31" i="1"/>
  <c r="B31" i="1"/>
  <c r="C31" i="1"/>
  <c r="D31" i="1"/>
  <c r="R15" i="1"/>
  <c r="S15" i="1"/>
  <c r="T15" i="1"/>
  <c r="N15" i="1"/>
  <c r="O15" i="1"/>
  <c r="P15" i="1"/>
  <c r="J15" i="1"/>
  <c r="K15" i="1"/>
  <c r="L15" i="1"/>
  <c r="F15" i="1"/>
  <c r="G15" i="1"/>
  <c r="H15" i="1"/>
  <c r="B15" i="1"/>
  <c r="C15" i="1"/>
  <c r="D15" i="1"/>
  <c r="U48" i="1" l="1"/>
  <c r="G16" i="1"/>
  <c r="K48" i="1"/>
  <c r="G48" i="1"/>
  <c r="C48" i="1"/>
  <c r="S32" i="1"/>
  <c r="O32" i="1"/>
  <c r="K32" i="1"/>
  <c r="G32" i="1"/>
  <c r="C32" i="1"/>
  <c r="S16" i="1"/>
  <c r="O16" i="1"/>
  <c r="K16" i="1"/>
  <c r="C16" i="1"/>
</calcChain>
</file>

<file path=xl/sharedStrings.xml><?xml version="1.0" encoding="utf-8"?>
<sst xmlns="http://schemas.openxmlformats.org/spreadsheetml/2006/main" count="209" uniqueCount="80">
  <si>
    <t>Ciliated</t>
  </si>
  <si>
    <t>cell counts</t>
  </si>
  <si>
    <t>ARL13B+ Ac-Tub- dot</t>
  </si>
  <si>
    <t>KAN582-11</t>
  </si>
  <si>
    <t>KAN582-12</t>
  </si>
  <si>
    <t>KAN582-13</t>
  </si>
  <si>
    <t>KAN582-14</t>
  </si>
  <si>
    <t>KAN582-15</t>
  </si>
  <si>
    <t>KAN658-1</t>
  </si>
  <si>
    <t>KAN658-2</t>
  </si>
  <si>
    <t>KAN658-3</t>
  </si>
  <si>
    <t>KAN658-4</t>
  </si>
  <si>
    <t>KAN658-5</t>
  </si>
  <si>
    <t>KAN658-6</t>
  </si>
  <si>
    <t>KAN658-7</t>
  </si>
  <si>
    <t>KAN658-8</t>
  </si>
  <si>
    <t>KAN658-9</t>
  </si>
  <si>
    <t>KAN658-10</t>
  </si>
  <si>
    <t>+FBS for 24 hours</t>
  </si>
  <si>
    <t>-FBS for 24 hours</t>
  </si>
  <si>
    <t>KAN685-1</t>
  </si>
  <si>
    <t>KAN685-3</t>
  </si>
  <si>
    <t>KAN685-5</t>
  </si>
  <si>
    <t>KAN685-2</t>
  </si>
  <si>
    <t>KAN685-4</t>
  </si>
  <si>
    <t>KAN685-6</t>
  </si>
  <si>
    <t>AVERAGE</t>
  </si>
  <si>
    <t>S.E.M.</t>
  </si>
  <si>
    <t>+FBS</t>
  </si>
  <si>
    <t>-FBS</t>
  </si>
  <si>
    <t>KAN658_1-2</t>
  </si>
  <si>
    <t>KAN658_3-4</t>
  </si>
  <si>
    <t>KAN658_5-6</t>
  </si>
  <si>
    <t>Table Analyzed</t>
  </si>
  <si>
    <t>Data 1</t>
  </si>
  <si>
    <t>Column B</t>
  </si>
  <si>
    <t>vs.</t>
  </si>
  <si>
    <t>Column A</t>
  </si>
  <si>
    <t>Unpaired t test with Welch's correction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</si>
  <si>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</si>
  <si>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</si>
  <si>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</si>
  <si>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</si>
  <si>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</si>
  <si>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</si>
  <si>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</si>
  <si>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</si>
  <si>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Welch-corrected t, df</t>
  </si>
  <si>
    <t>t=16.07, df=3.977</t>
  </si>
  <si>
    <t>How big is the difference?</t>
  </si>
  <si>
    <t>Mean of column A</t>
  </si>
  <si>
    <t>Mean of column B</t>
  </si>
  <si>
    <t>Difference between means (B - A) ± SEM</t>
  </si>
  <si>
    <t>76.38 ± 4.752</t>
  </si>
  <si>
    <t>95% confidence interval</t>
  </si>
  <si>
    <t>63.15 to 89.60</t>
  </si>
  <si>
    <t>R squared (eta squared)</t>
  </si>
  <si>
    <t>F test to compare variances</t>
  </si>
  <si>
    <t>F, DFn, Dfd</t>
  </si>
  <si>
    <t>1.166, 2, 2</t>
  </si>
  <si>
    <t>ns</t>
  </si>
  <si>
    <t>No</t>
  </si>
  <si>
    <t>Data analyzed</t>
  </si>
  <si>
    <t>Sample size, column A</t>
  </si>
  <si>
    <t>Sample size, column B</t>
  </si>
  <si>
    <t>RPE-hTERT</t>
  </si>
  <si>
    <t>+ FBS for 24 hours, fixed in 4% PFA at RT for 15 minutes.</t>
  </si>
  <si>
    <t>INPP5E, Proteintech, 17797-1-AP, 1:500</t>
  </si>
  <si>
    <t>CEP170, Invitrogen, 41-3200, 1:1000</t>
  </si>
  <si>
    <t>Ac-Tub, 6B-11, Santa Cruz, 1:1000</t>
  </si>
  <si>
    <t>DAPI</t>
  </si>
  <si>
    <t>- FBS for 24 hours, fixed in 4% PFA at RT for 15 minutes.</t>
  </si>
  <si>
    <t>Date</t>
  </si>
  <si>
    <t>Exp. No.</t>
  </si>
  <si>
    <t>Cell</t>
  </si>
  <si>
    <t>Culture condition and fixation method</t>
  </si>
  <si>
    <t>Primary antibody for 488 channel</t>
  </si>
  <si>
    <t>Primary antibody for 568 channel</t>
  </si>
  <si>
    <t>Primary antivody for 647 channel</t>
  </si>
  <si>
    <t>Nuclear staining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</si>
</sst>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1" fillId="2" borderId="0" xfId="0" applyFont="1" applyFill="1"/>
    <xf numFmtId="49" fontId="0" fillId="0" borderId="0" xfId="0" applyNumberForma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/>
    <xf numFmtId="14" fontId="0" fillId="0" borderId="0" xfId="0" applyNumberFormat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9" xfId="0" applyBorder="1"/>
  </cellXfs>
  <cellStyles count="1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K48"/>
  <sheetViews>
    <sheetView zoomScale="69" zoomScaleNormal="69" workbookViewId="0">
      <selection activeCell="AH31" sqref="AH31"/>
    </sheetView>
  </sheetViews>
  <sheetFormatPr baseColWidth="10" defaultColWidth="11" defaultRowHeight="16" x14ac:dyDescent="0.2"/>
  <sheetData>
    <row r="4" spans="1:37" x14ac:dyDescent="0.2">
      <c r="B4" t="s">
        <v>0</v>
      </c>
      <c r="C4" t="s">
        <v>1</v>
      </c>
      <c r="D4" s="1" t="s">
        <v>2</v>
      </c>
      <c r="F4" t="s">
        <v>0</v>
      </c>
      <c r="G4" t="s">
        <v>1</v>
      </c>
      <c r="H4" t="s">
        <v>2</v>
      </c>
      <c r="J4" t="s">
        <v>0</v>
      </c>
      <c r="K4" t="s">
        <v>1</v>
      </c>
      <c r="L4" t="s">
        <v>2</v>
      </c>
      <c r="N4" t="s">
        <v>0</v>
      </c>
      <c r="O4" t="s">
        <v>1</v>
      </c>
      <c r="P4" t="s">
        <v>2</v>
      </c>
      <c r="R4" t="s">
        <v>0</v>
      </c>
      <c r="S4" t="s">
        <v>1</v>
      </c>
      <c r="T4" t="s">
        <v>2</v>
      </c>
    </row>
    <row r="5" spans="1:37" x14ac:dyDescent="0.2">
      <c r="A5" t="s">
        <v>8</v>
      </c>
      <c r="B5">
        <v>1</v>
      </c>
      <c r="C5">
        <v>15</v>
      </c>
      <c r="E5" t="s">
        <v>9</v>
      </c>
      <c r="F5">
        <v>20</v>
      </c>
      <c r="G5">
        <v>23</v>
      </c>
      <c r="I5" t="s">
        <v>10</v>
      </c>
      <c r="J5">
        <v>7</v>
      </c>
      <c r="K5">
        <v>26</v>
      </c>
      <c r="M5" t="s">
        <v>11</v>
      </c>
      <c r="N5">
        <v>11</v>
      </c>
      <c r="O5">
        <v>12</v>
      </c>
      <c r="Q5" t="s">
        <v>12</v>
      </c>
      <c r="R5">
        <v>2</v>
      </c>
      <c r="S5">
        <v>15</v>
      </c>
    </row>
    <row r="6" spans="1:37" x14ac:dyDescent="0.2">
      <c r="A6">
        <v>2</v>
      </c>
      <c r="C6">
        <v>19</v>
      </c>
      <c r="E6">
        <v>2</v>
      </c>
      <c r="F6">
        <v>21</v>
      </c>
      <c r="G6">
        <v>24</v>
      </c>
      <c r="I6">
        <v>2</v>
      </c>
      <c r="J6">
        <v>8</v>
      </c>
      <c r="K6">
        <v>29</v>
      </c>
      <c r="M6">
        <v>2</v>
      </c>
      <c r="N6">
        <v>9</v>
      </c>
      <c r="O6">
        <v>11</v>
      </c>
      <c r="Q6">
        <v>2</v>
      </c>
      <c r="R6">
        <v>1</v>
      </c>
      <c r="S6">
        <v>27</v>
      </c>
    </row>
    <row r="7" spans="1:37" x14ac:dyDescent="0.2">
      <c r="A7">
        <v>3</v>
      </c>
      <c r="B7">
        <v>1</v>
      </c>
      <c r="C7">
        <v>20</v>
      </c>
      <c r="E7">
        <v>3</v>
      </c>
      <c r="F7">
        <v>15</v>
      </c>
      <c r="G7">
        <v>17</v>
      </c>
      <c r="I7">
        <v>3</v>
      </c>
      <c r="J7">
        <v>3</v>
      </c>
      <c r="K7">
        <v>21</v>
      </c>
      <c r="M7">
        <v>3</v>
      </c>
      <c r="N7">
        <v>11</v>
      </c>
      <c r="O7">
        <v>12</v>
      </c>
      <c r="Q7">
        <v>3</v>
      </c>
      <c r="R7">
        <v>1</v>
      </c>
      <c r="S7">
        <v>24</v>
      </c>
    </row>
    <row r="8" spans="1:37" x14ac:dyDescent="0.2">
      <c r="A8">
        <v>4</v>
      </c>
      <c r="B8">
        <v>3</v>
      </c>
      <c r="C8">
        <v>22</v>
      </c>
      <c r="E8">
        <v>4</v>
      </c>
      <c r="F8">
        <v>19</v>
      </c>
      <c r="G8">
        <v>20</v>
      </c>
      <c r="I8">
        <v>4</v>
      </c>
      <c r="J8">
        <v>3</v>
      </c>
      <c r="K8">
        <v>30</v>
      </c>
      <c r="M8">
        <v>4</v>
      </c>
      <c r="N8">
        <v>12</v>
      </c>
      <c r="O8">
        <v>13</v>
      </c>
      <c r="Q8">
        <v>4</v>
      </c>
      <c r="R8">
        <v>3</v>
      </c>
      <c r="S8">
        <v>29</v>
      </c>
    </row>
    <row r="9" spans="1:37" x14ac:dyDescent="0.2">
      <c r="A9">
        <v>5</v>
      </c>
      <c r="B9">
        <v>1</v>
      </c>
      <c r="C9">
        <v>13</v>
      </c>
      <c r="E9">
        <v>5</v>
      </c>
      <c r="F9">
        <v>18</v>
      </c>
      <c r="G9">
        <v>18</v>
      </c>
      <c r="I9">
        <v>5</v>
      </c>
      <c r="J9">
        <v>3</v>
      </c>
      <c r="K9">
        <v>21</v>
      </c>
      <c r="M9">
        <v>5</v>
      </c>
      <c r="N9">
        <v>13</v>
      </c>
      <c r="O9">
        <v>15</v>
      </c>
      <c r="Q9">
        <v>5</v>
      </c>
      <c r="R9">
        <v>0</v>
      </c>
      <c r="S9">
        <v>23</v>
      </c>
    </row>
    <row r="10" spans="1:37" x14ac:dyDescent="0.2">
      <c r="A10">
        <v>6</v>
      </c>
      <c r="B10">
        <v>1</v>
      </c>
      <c r="C10">
        <v>21</v>
      </c>
      <c r="E10">
        <v>6</v>
      </c>
      <c r="F10">
        <v>24</v>
      </c>
      <c r="G10">
        <v>26</v>
      </c>
      <c r="I10">
        <v>6</v>
      </c>
      <c r="J10">
        <v>0</v>
      </c>
      <c r="K10">
        <v>18</v>
      </c>
      <c r="M10">
        <v>6</v>
      </c>
      <c r="N10">
        <v>13</v>
      </c>
      <c r="O10">
        <v>17</v>
      </c>
      <c r="Q10">
        <v>6</v>
      </c>
      <c r="R10">
        <v>1</v>
      </c>
      <c r="S10">
        <v>19</v>
      </c>
    </row>
    <row r="11" spans="1:37" x14ac:dyDescent="0.2">
      <c r="A11">
        <v>7</v>
      </c>
      <c r="E11">
        <v>7</v>
      </c>
      <c r="I11">
        <v>7</v>
      </c>
      <c r="M11">
        <v>7</v>
      </c>
      <c r="Q11">
        <v>7</v>
      </c>
    </row>
    <row r="12" spans="1:37" x14ac:dyDescent="0.2">
      <c r="A12">
        <v>8</v>
      </c>
      <c r="E12">
        <v>8</v>
      </c>
      <c r="I12">
        <v>8</v>
      </c>
      <c r="M12">
        <v>8</v>
      </c>
      <c r="Q12">
        <v>8</v>
      </c>
    </row>
    <row r="13" spans="1:37" x14ac:dyDescent="0.2">
      <c r="A13">
        <v>9</v>
      </c>
      <c r="E13">
        <v>9</v>
      </c>
      <c r="I13">
        <v>9</v>
      </c>
      <c r="M13">
        <v>9</v>
      </c>
      <c r="Q13">
        <v>9</v>
      </c>
      <c r="AA13">
        <v>488</v>
      </c>
      <c r="AB13">
        <v>568</v>
      </c>
      <c r="AC13">
        <v>647</v>
      </c>
      <c r="AD13">
        <v>405</v>
      </c>
      <c r="AE13" t="s">
        <v>72</v>
      </c>
    </row>
    <row r="14" spans="1:37" x14ac:dyDescent="0.2">
      <c r="A14">
        <v>10</v>
      </c>
      <c r="E14">
        <v>10</v>
      </c>
      <c r="I14">
        <v>10</v>
      </c>
      <c r="M14">
        <v>10</v>
      </c>
      <c r="Q14">
        <v>10</v>
      </c>
      <c r="X14" s="1" t="s">
        <v>8</v>
      </c>
      <c r="Y14" s="12" t="s">
        <v>65</v>
      </c>
      <c r="Z14" s="3" t="s">
        <v>66</v>
      </c>
      <c r="AA14" t="s">
        <v>67</v>
      </c>
      <c r="AB14" s="1" t="s">
        <v>68</v>
      </c>
      <c r="AC14" s="1" t="s">
        <v>69</v>
      </c>
      <c r="AD14" s="1" t="s">
        <v>70</v>
      </c>
      <c r="AE14" s="13">
        <v>44330</v>
      </c>
      <c r="AI14" s="3" t="s">
        <v>18</v>
      </c>
      <c r="AK14" s="3" t="s">
        <v>19</v>
      </c>
    </row>
    <row r="15" spans="1:37" x14ac:dyDescent="0.2">
      <c r="B15">
        <f>SUM(B5:B14)</f>
        <v>7</v>
      </c>
      <c r="C15">
        <f>SUM(C5:C14)</f>
        <v>110</v>
      </c>
      <c r="D15">
        <f>SUM(D5:D14)</f>
        <v>0</v>
      </c>
      <c r="F15">
        <f>SUM(F5:F14)</f>
        <v>117</v>
      </c>
      <c r="G15">
        <f>SUM(G5:G14)</f>
        <v>128</v>
      </c>
      <c r="H15">
        <f>SUM(H5:H14)</f>
        <v>0</v>
      </c>
      <c r="J15">
        <f>SUM(J5:J14)</f>
        <v>24</v>
      </c>
      <c r="K15">
        <f>SUM(K5:K14)</f>
        <v>145</v>
      </c>
      <c r="L15">
        <f>SUM(L5:L14)</f>
        <v>0</v>
      </c>
      <c r="N15">
        <f>SUM(N5:N14)</f>
        <v>69</v>
      </c>
      <c r="O15">
        <f>SUM(O5:O14)</f>
        <v>80</v>
      </c>
      <c r="P15">
        <f>SUM(P5:P14)</f>
        <v>0</v>
      </c>
      <c r="R15">
        <f>SUM(R5:R14)</f>
        <v>8</v>
      </c>
      <c r="S15">
        <f>SUM(S5:S14)</f>
        <v>137</v>
      </c>
      <c r="T15">
        <f>SUM(T5:T14)</f>
        <v>0</v>
      </c>
      <c r="X15" s="1" t="s">
        <v>9</v>
      </c>
      <c r="Y15" s="12" t="s">
        <v>65</v>
      </c>
      <c r="Z15" s="3" t="s">
        <v>71</v>
      </c>
      <c r="AA15" t="s">
        <v>67</v>
      </c>
      <c r="AB15" s="1" t="s">
        <v>68</v>
      </c>
      <c r="AC15" s="1" t="s">
        <v>69</v>
      </c>
      <c r="AD15" s="1" t="s">
        <v>70</v>
      </c>
      <c r="AE15" s="13">
        <v>44330</v>
      </c>
      <c r="AH15" t="s">
        <v>20</v>
      </c>
      <c r="AI15">
        <v>6.3636363636363633</v>
      </c>
      <c r="AJ15" t="s">
        <v>23</v>
      </c>
      <c r="AK15">
        <v>91.40625</v>
      </c>
    </row>
    <row r="16" spans="1:37" x14ac:dyDescent="0.2">
      <c r="C16" s="2">
        <f>B15/C15*100</f>
        <v>6.3636363636363633</v>
      </c>
      <c r="G16" s="2">
        <f>F15/G15*100</f>
        <v>91.40625</v>
      </c>
      <c r="K16" s="2">
        <f>J15/K15*100</f>
        <v>16.551724137931036</v>
      </c>
      <c r="O16" s="2">
        <f>N15/O15*100</f>
        <v>86.25</v>
      </c>
      <c r="S16" s="2">
        <f>R15/S15*100</f>
        <v>5.8394160583941606</v>
      </c>
      <c r="X16" s="1" t="s">
        <v>10</v>
      </c>
      <c r="Y16" s="12" t="s">
        <v>65</v>
      </c>
      <c r="Z16" s="3" t="s">
        <v>66</v>
      </c>
      <c r="AA16" t="s">
        <v>67</v>
      </c>
      <c r="AB16" s="1" t="s">
        <v>68</v>
      </c>
      <c r="AC16" s="1" t="s">
        <v>69</v>
      </c>
      <c r="AD16" s="1" t="s">
        <v>70</v>
      </c>
      <c r="AE16" s="13">
        <v>44330</v>
      </c>
      <c r="AH16" t="s">
        <v>21</v>
      </c>
      <c r="AI16">
        <v>16.551724137931036</v>
      </c>
      <c r="AJ16" t="s">
        <v>24</v>
      </c>
      <c r="AK16">
        <v>86.25</v>
      </c>
    </row>
    <row r="17" spans="1:37" x14ac:dyDescent="0.2">
      <c r="X17" s="1" t="s">
        <v>11</v>
      </c>
      <c r="Y17" s="12" t="s">
        <v>65</v>
      </c>
      <c r="Z17" s="3" t="s">
        <v>71</v>
      </c>
      <c r="AA17" t="s">
        <v>67</v>
      </c>
      <c r="AB17" s="1" t="s">
        <v>68</v>
      </c>
      <c r="AC17" s="1" t="s">
        <v>69</v>
      </c>
      <c r="AD17" s="1" t="s">
        <v>70</v>
      </c>
      <c r="AE17" s="13">
        <v>44330</v>
      </c>
      <c r="AH17" t="s">
        <v>22</v>
      </c>
      <c r="AI17">
        <v>5.8394160583941606</v>
      </c>
      <c r="AJ17" t="s">
        <v>25</v>
      </c>
      <c r="AK17">
        <v>80.232558139534888</v>
      </c>
    </row>
    <row r="18" spans="1:37" x14ac:dyDescent="0.2">
      <c r="X18" s="1" t="s">
        <v>12</v>
      </c>
      <c r="Y18" s="12" t="s">
        <v>65</v>
      </c>
      <c r="Z18" s="3" t="s">
        <v>66</v>
      </c>
      <c r="AA18" t="s">
        <v>67</v>
      </c>
      <c r="AB18" s="1" t="s">
        <v>68</v>
      </c>
      <c r="AC18" s="1" t="s">
        <v>69</v>
      </c>
      <c r="AD18" s="1" t="s">
        <v>70</v>
      </c>
      <c r="AE18" s="13">
        <v>44330</v>
      </c>
      <c r="AH18" t="s">
        <v>26</v>
      </c>
      <c r="AI18">
        <f>AVERAGE(AI15:AI17)</f>
        <v>9.5849255199871859</v>
      </c>
      <c r="AK18">
        <f>AVERAGE(AK15:AK17)</f>
        <v>85.962936046511629</v>
      </c>
    </row>
    <row r="19" spans="1:37" x14ac:dyDescent="0.2">
      <c r="X19" s="1" t="s">
        <v>13</v>
      </c>
      <c r="Y19" s="12" t="s">
        <v>65</v>
      </c>
      <c r="Z19" s="3" t="s">
        <v>71</v>
      </c>
      <c r="AA19" t="s">
        <v>67</v>
      </c>
      <c r="AB19" s="1" t="s">
        <v>68</v>
      </c>
      <c r="AC19" s="1" t="s">
        <v>69</v>
      </c>
      <c r="AD19" s="1" t="s">
        <v>70</v>
      </c>
      <c r="AE19" s="13">
        <v>44330</v>
      </c>
      <c r="AH19" t="s">
        <v>27</v>
      </c>
      <c r="AI19">
        <f>STDEV(AI15:AI17)/SQRT(COUNT(AI15:AI17))</f>
        <v>3.4866848614572397</v>
      </c>
      <c r="AK19">
        <f>STDEV(AK15:AK17)/SQRT(COUNT(AK15:AK17))</f>
        <v>3.2287588809117951</v>
      </c>
    </row>
    <row r="20" spans="1:37" x14ac:dyDescent="0.2">
      <c r="B20" t="s">
        <v>0</v>
      </c>
      <c r="C20" t="s">
        <v>1</v>
      </c>
      <c r="D20" s="1" t="s">
        <v>2</v>
      </c>
      <c r="F20" t="s">
        <v>0</v>
      </c>
      <c r="G20" t="s">
        <v>1</v>
      </c>
      <c r="H20" s="1" t="s">
        <v>2</v>
      </c>
      <c r="J20" t="s">
        <v>0</v>
      </c>
      <c r="K20" t="s">
        <v>1</v>
      </c>
      <c r="L20" s="1" t="s">
        <v>2</v>
      </c>
      <c r="N20" t="s">
        <v>0</v>
      </c>
      <c r="O20" t="s">
        <v>1</v>
      </c>
      <c r="P20" s="1" t="s">
        <v>2</v>
      </c>
      <c r="R20" t="s">
        <v>0</v>
      </c>
      <c r="S20" t="s">
        <v>1</v>
      </c>
      <c r="T20" s="1" t="s">
        <v>2</v>
      </c>
    </row>
    <row r="21" spans="1:37" x14ac:dyDescent="0.2">
      <c r="A21" t="s">
        <v>13</v>
      </c>
      <c r="B21">
        <v>10</v>
      </c>
      <c r="C21">
        <v>14</v>
      </c>
      <c r="E21" t="s">
        <v>14</v>
      </c>
      <c r="I21" t="s">
        <v>15</v>
      </c>
      <c r="M21" t="s">
        <v>16</v>
      </c>
      <c r="Q21" t="s">
        <v>17</v>
      </c>
    </row>
    <row r="22" spans="1:37" x14ac:dyDescent="0.2">
      <c r="A22">
        <v>2</v>
      </c>
      <c r="B22">
        <v>13</v>
      </c>
      <c r="C22">
        <v>15</v>
      </c>
      <c r="E22">
        <v>2</v>
      </c>
      <c r="I22">
        <v>2</v>
      </c>
      <c r="M22">
        <v>2</v>
      </c>
      <c r="Q22">
        <v>2</v>
      </c>
    </row>
    <row r="23" spans="1:37" x14ac:dyDescent="0.2">
      <c r="A23">
        <v>3</v>
      </c>
      <c r="B23">
        <v>13</v>
      </c>
      <c r="C23">
        <v>16</v>
      </c>
      <c r="E23">
        <v>3</v>
      </c>
      <c r="I23">
        <v>3</v>
      </c>
      <c r="M23">
        <v>3</v>
      </c>
      <c r="Q23">
        <v>3</v>
      </c>
    </row>
    <row r="24" spans="1:37" x14ac:dyDescent="0.2">
      <c r="A24">
        <v>4</v>
      </c>
      <c r="B24">
        <v>13</v>
      </c>
      <c r="C24">
        <v>17</v>
      </c>
      <c r="E24">
        <v>4</v>
      </c>
      <c r="I24">
        <v>4</v>
      </c>
      <c r="M24">
        <v>4</v>
      </c>
      <c r="Q24">
        <v>4</v>
      </c>
    </row>
    <row r="25" spans="1:37" x14ac:dyDescent="0.2">
      <c r="A25">
        <v>5</v>
      </c>
      <c r="B25">
        <v>11</v>
      </c>
      <c r="C25">
        <v>14</v>
      </c>
      <c r="E25">
        <v>5</v>
      </c>
      <c r="I25">
        <v>5</v>
      </c>
      <c r="M25">
        <v>5</v>
      </c>
      <c r="Q25">
        <v>5</v>
      </c>
    </row>
    <row r="26" spans="1:37" x14ac:dyDescent="0.2">
      <c r="A26">
        <v>6</v>
      </c>
      <c r="B26">
        <v>9</v>
      </c>
      <c r="C26">
        <v>10</v>
      </c>
      <c r="E26">
        <v>6</v>
      </c>
      <c r="I26">
        <v>6</v>
      </c>
      <c r="M26">
        <v>6</v>
      </c>
      <c r="Q26">
        <v>6</v>
      </c>
    </row>
    <row r="27" spans="1:37" x14ac:dyDescent="0.2">
      <c r="A27">
        <v>7</v>
      </c>
      <c r="E27">
        <v>7</v>
      </c>
      <c r="I27">
        <v>7</v>
      </c>
      <c r="M27">
        <v>7</v>
      </c>
      <c r="Q27">
        <v>7</v>
      </c>
    </row>
    <row r="28" spans="1:37" x14ac:dyDescent="0.2">
      <c r="A28">
        <v>8</v>
      </c>
      <c r="E28">
        <v>8</v>
      </c>
      <c r="I28">
        <v>8</v>
      </c>
      <c r="M28">
        <v>8</v>
      </c>
      <c r="Q28">
        <v>8</v>
      </c>
    </row>
    <row r="29" spans="1:37" x14ac:dyDescent="0.2">
      <c r="A29">
        <v>9</v>
      </c>
      <c r="E29">
        <v>9</v>
      </c>
      <c r="I29">
        <v>9</v>
      </c>
      <c r="M29">
        <v>9</v>
      </c>
      <c r="Q29">
        <v>9</v>
      </c>
    </row>
    <row r="30" spans="1:37" x14ac:dyDescent="0.2">
      <c r="A30">
        <v>10</v>
      </c>
      <c r="E30">
        <v>10</v>
      </c>
      <c r="I30">
        <v>10</v>
      </c>
      <c r="M30">
        <v>10</v>
      </c>
      <c r="Q30">
        <v>10</v>
      </c>
    </row>
    <row r="31" spans="1:37" x14ac:dyDescent="0.2">
      <c r="B31">
        <f>SUM(B21:B30)</f>
        <v>69</v>
      </c>
      <c r="C31">
        <f>SUM(C21:C30)</f>
        <v>86</v>
      </c>
      <c r="D31">
        <f>SUM(D21:D30)</f>
        <v>0</v>
      </c>
      <c r="F31">
        <f>SUM(F21:F30)</f>
        <v>0</v>
      </c>
      <c r="G31">
        <f>SUM(G21:G30)</f>
        <v>0</v>
      </c>
      <c r="H31">
        <f>SUM(H21:H30)</f>
        <v>0</v>
      </c>
      <c r="J31">
        <f>SUM(J21:J30)</f>
        <v>0</v>
      </c>
      <c r="K31">
        <f>SUM(K21:K30)</f>
        <v>0</v>
      </c>
      <c r="L31">
        <f>SUM(L21:L30)</f>
        <v>0</v>
      </c>
      <c r="N31">
        <f>SUM(N21:N30)</f>
        <v>0</v>
      </c>
      <c r="O31">
        <f>SUM(O21:O30)</f>
        <v>0</v>
      </c>
      <c r="P31">
        <f>SUM(P21:P30)</f>
        <v>0</v>
      </c>
      <c r="R31">
        <f>SUM(R21:R30)</f>
        <v>0</v>
      </c>
      <c r="S31">
        <f>SUM(S21:S30)</f>
        <v>0</v>
      </c>
      <c r="T31">
        <f>SUM(T21:T30)</f>
        <v>0</v>
      </c>
    </row>
    <row r="32" spans="1:37" x14ac:dyDescent="0.2">
      <c r="C32" s="2">
        <f>B31/C31*100</f>
        <v>80.232558139534888</v>
      </c>
      <c r="G32" s="2" t="e">
        <f>F31/G31*100</f>
        <v>#DIV/0!</v>
      </c>
      <c r="K32" s="2" t="e">
        <f>J31/K31*100</f>
        <v>#DIV/0!</v>
      </c>
      <c r="O32" s="2" t="e">
        <f>N31/O31*100</f>
        <v>#DIV/0!</v>
      </c>
      <c r="S32" s="2" t="e">
        <f>R31/S31*100</f>
        <v>#DIV/0!</v>
      </c>
    </row>
    <row r="36" spans="1:22" x14ac:dyDescent="0.2">
      <c r="B36" t="s">
        <v>0</v>
      </c>
      <c r="C36" t="s">
        <v>1</v>
      </c>
      <c r="D36" s="1" t="s">
        <v>2</v>
      </c>
      <c r="F36" t="s">
        <v>0</v>
      </c>
      <c r="G36" t="s">
        <v>1</v>
      </c>
      <c r="H36" s="1" t="s">
        <v>2</v>
      </c>
      <c r="J36" t="s">
        <v>0</v>
      </c>
      <c r="K36" t="s">
        <v>1</v>
      </c>
      <c r="L36" s="1" t="s">
        <v>2</v>
      </c>
      <c r="O36" t="s">
        <v>0</v>
      </c>
      <c r="P36" t="s">
        <v>1</v>
      </c>
      <c r="Q36" s="1" t="s">
        <v>2</v>
      </c>
      <c r="T36" t="s">
        <v>0</v>
      </c>
      <c r="U36" t="s">
        <v>1</v>
      </c>
      <c r="V36" s="1" t="s">
        <v>2</v>
      </c>
    </row>
    <row r="37" spans="1:22" x14ac:dyDescent="0.2">
      <c r="A37" t="s">
        <v>3</v>
      </c>
      <c r="E37" t="s">
        <v>4</v>
      </c>
      <c r="I37" t="s">
        <v>5</v>
      </c>
      <c r="N37" t="s">
        <v>6</v>
      </c>
      <c r="S37" t="s">
        <v>7</v>
      </c>
      <c r="T37">
        <v>69</v>
      </c>
      <c r="U37">
        <v>80</v>
      </c>
    </row>
    <row r="38" spans="1:22" x14ac:dyDescent="0.2">
      <c r="A38">
        <v>2</v>
      </c>
      <c r="E38">
        <v>2</v>
      </c>
      <c r="I38">
        <v>2</v>
      </c>
      <c r="N38">
        <v>2</v>
      </c>
      <c r="S38">
        <v>2</v>
      </c>
      <c r="T38">
        <v>79</v>
      </c>
      <c r="U38">
        <v>88</v>
      </c>
    </row>
    <row r="39" spans="1:22" x14ac:dyDescent="0.2">
      <c r="A39">
        <v>3</v>
      </c>
      <c r="E39">
        <v>3</v>
      </c>
      <c r="I39">
        <v>3</v>
      </c>
      <c r="N39">
        <v>3</v>
      </c>
      <c r="S39">
        <v>3</v>
      </c>
      <c r="T39">
        <v>68</v>
      </c>
      <c r="U39">
        <v>73</v>
      </c>
    </row>
    <row r="40" spans="1:22" x14ac:dyDescent="0.2">
      <c r="A40">
        <v>4</v>
      </c>
      <c r="E40">
        <v>4</v>
      </c>
      <c r="I40">
        <v>4</v>
      </c>
      <c r="N40">
        <v>4</v>
      </c>
      <c r="S40">
        <v>4</v>
      </c>
    </row>
    <row r="41" spans="1:22" x14ac:dyDescent="0.2">
      <c r="A41">
        <v>5</v>
      </c>
      <c r="E41">
        <v>5</v>
      </c>
      <c r="I41">
        <v>5</v>
      </c>
      <c r="N41">
        <v>5</v>
      </c>
      <c r="S41">
        <v>5</v>
      </c>
    </row>
    <row r="42" spans="1:22" x14ac:dyDescent="0.2">
      <c r="A42">
        <v>6</v>
      </c>
      <c r="E42">
        <v>6</v>
      </c>
      <c r="I42">
        <v>6</v>
      </c>
      <c r="N42">
        <v>6</v>
      </c>
      <c r="S42">
        <v>6</v>
      </c>
    </row>
    <row r="43" spans="1:22" x14ac:dyDescent="0.2">
      <c r="A43">
        <v>7</v>
      </c>
      <c r="E43">
        <v>7</v>
      </c>
      <c r="I43">
        <v>7</v>
      </c>
      <c r="N43">
        <v>7</v>
      </c>
      <c r="S43">
        <v>7</v>
      </c>
    </row>
    <row r="44" spans="1:22" x14ac:dyDescent="0.2">
      <c r="A44">
        <v>8</v>
      </c>
      <c r="E44">
        <v>8</v>
      </c>
      <c r="I44">
        <v>8</v>
      </c>
      <c r="N44">
        <v>8</v>
      </c>
      <c r="S44">
        <v>8</v>
      </c>
    </row>
    <row r="45" spans="1:22" x14ac:dyDescent="0.2">
      <c r="A45">
        <v>9</v>
      </c>
      <c r="E45">
        <v>9</v>
      </c>
      <c r="I45">
        <v>9</v>
      </c>
      <c r="N45">
        <v>9</v>
      </c>
      <c r="S45">
        <v>9</v>
      </c>
    </row>
    <row r="46" spans="1:22" x14ac:dyDescent="0.2">
      <c r="A46">
        <v>10</v>
      </c>
      <c r="E46">
        <v>10</v>
      </c>
      <c r="I46">
        <v>10</v>
      </c>
      <c r="N46">
        <v>10</v>
      </c>
      <c r="S46">
        <v>10</v>
      </c>
    </row>
    <row r="47" spans="1:22" x14ac:dyDescent="0.2">
      <c r="B47">
        <f>SUM(B37:B46)</f>
        <v>0</v>
      </c>
      <c r="C47">
        <f>SUM(C37:C46)</f>
        <v>0</v>
      </c>
      <c r="D47">
        <f>SUM(D37:D46)</f>
        <v>0</v>
      </c>
      <c r="F47">
        <f>SUM(F37:F46)</f>
        <v>0</v>
      </c>
      <c r="G47">
        <f>SUM(G37:G46)</f>
        <v>0</v>
      </c>
      <c r="H47">
        <f>SUM(H37:H46)</f>
        <v>0</v>
      </c>
      <c r="J47">
        <f>SUM(J37:J46)</f>
        <v>0</v>
      </c>
      <c r="K47">
        <f>SUM(K37:K46)</f>
        <v>0</v>
      </c>
      <c r="L47">
        <f>SUM(L37:L46)</f>
        <v>0</v>
      </c>
      <c r="O47">
        <f>SUM(O37:O46)</f>
        <v>0</v>
      </c>
      <c r="P47">
        <f>SUM(P37:P46)</f>
        <v>0</v>
      </c>
      <c r="Q47">
        <f>SUM(Q37:Q46)</f>
        <v>0</v>
      </c>
      <c r="T47">
        <f>SUM(T37:T46)</f>
        <v>216</v>
      </c>
      <c r="U47">
        <f>SUM(U37:U46)</f>
        <v>241</v>
      </c>
      <c r="V47">
        <f>SUM(V37:V46)</f>
        <v>0</v>
      </c>
    </row>
    <row r="48" spans="1:22" x14ac:dyDescent="0.2">
      <c r="C48" s="2" t="e">
        <f>B47/C47*100</f>
        <v>#DIV/0!</v>
      </c>
      <c r="G48" s="2" t="e">
        <f>F47/G47*100</f>
        <v>#DIV/0!</v>
      </c>
      <c r="K48" s="2" t="e">
        <f>J47/K47*100</f>
        <v>#DIV/0!</v>
      </c>
      <c r="O48" s="2"/>
      <c r="P48" s="2" t="e">
        <f>O47/P47*100</f>
        <v>#DIV/0!</v>
      </c>
      <c r="S48" s="2"/>
      <c r="U48" s="2">
        <f>T47/U47*100</f>
        <v>89.626556016597519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B8AE5-D3EA-DA4D-BD8B-1522ADA84F36}">
  <dimension ref="A1:H7"/>
  <sheetViews>
    <sheetView tabSelected="1" workbookViewId="0">
      <selection activeCell="G9" sqref="G9"/>
    </sheetView>
  </sheetViews>
  <sheetFormatPr baseColWidth="10" defaultRowHeight="16" x14ac:dyDescent="0.2"/>
  <cols>
    <col min="4" max="6" width="42.83203125" customWidth="1"/>
    <col min="7" max="7" width="15.83203125" customWidth="1"/>
  </cols>
  <sheetData>
    <row r="1" spans="1:8" s="17" customFormat="1" ht="17" thickBot="1" x14ac:dyDescent="0.25">
      <c r="A1" s="17" t="s">
        <v>73</v>
      </c>
      <c r="B1" s="17" t="s">
        <v>74</v>
      </c>
      <c r="C1" s="17" t="s">
        <v>75</v>
      </c>
      <c r="D1" s="17" t="s">
        <v>76</v>
      </c>
      <c r="E1" s="17" t="s">
        <v>77</v>
      </c>
      <c r="F1" s="17" t="s">
        <v>78</v>
      </c>
      <c r="G1" s="17" t="s">
        <v>79</v>
      </c>
      <c r="H1" s="17" t="s">
        <v>72</v>
      </c>
    </row>
    <row r="2" spans="1:8" ht="17" thickTop="1" x14ac:dyDescent="0.2">
      <c r="A2" s="1" t="s">
        <v>8</v>
      </c>
      <c r="B2" s="12" t="s">
        <v>65</v>
      </c>
      <c r="C2" s="3" t="s">
        <v>66</v>
      </c>
      <c r="D2" t="s">
        <v>67</v>
      </c>
      <c r="E2" s="1" t="s">
        <v>68</v>
      </c>
      <c r="F2" s="1" t="s">
        <v>69</v>
      </c>
      <c r="G2" s="1" t="s">
        <v>70</v>
      </c>
      <c r="H2" s="13">
        <v>44330</v>
      </c>
    </row>
    <row r="3" spans="1:8" x14ac:dyDescent="0.2">
      <c r="A3" s="1" t="s">
        <v>9</v>
      </c>
      <c r="B3" s="12" t="s">
        <v>65</v>
      </c>
      <c r="C3" s="3" t="s">
        <v>71</v>
      </c>
      <c r="D3" t="s">
        <v>67</v>
      </c>
      <c r="E3" s="1" t="s">
        <v>68</v>
      </c>
      <c r="F3" s="1" t="s">
        <v>69</v>
      </c>
      <c r="G3" s="1" t="s">
        <v>70</v>
      </c>
      <c r="H3" s="13">
        <v>44330</v>
      </c>
    </row>
    <row r="4" spans="1:8" x14ac:dyDescent="0.2">
      <c r="A4" s="1" t="s">
        <v>10</v>
      </c>
      <c r="B4" s="12" t="s">
        <v>65</v>
      </c>
      <c r="C4" s="3" t="s">
        <v>66</v>
      </c>
      <c r="D4" t="s">
        <v>67</v>
      </c>
      <c r="E4" s="1" t="s">
        <v>68</v>
      </c>
      <c r="F4" s="1" t="s">
        <v>69</v>
      </c>
      <c r="G4" s="1" t="s">
        <v>70</v>
      </c>
      <c r="H4" s="13">
        <v>44330</v>
      </c>
    </row>
    <row r="5" spans="1:8" x14ac:dyDescent="0.2">
      <c r="A5" s="1" t="s">
        <v>11</v>
      </c>
      <c r="B5" s="12" t="s">
        <v>65</v>
      </c>
      <c r="C5" s="3" t="s">
        <v>71</v>
      </c>
      <c r="D5" t="s">
        <v>67</v>
      </c>
      <c r="E5" s="1" t="s">
        <v>68</v>
      </c>
      <c r="F5" s="1" t="s">
        <v>69</v>
      </c>
      <c r="G5" s="1" t="s">
        <v>70</v>
      </c>
      <c r="H5" s="13">
        <v>44330</v>
      </c>
    </row>
    <row r="6" spans="1:8" x14ac:dyDescent="0.2">
      <c r="A6" s="1" t="s">
        <v>12</v>
      </c>
      <c r="B6" s="12" t="s">
        <v>65</v>
      </c>
      <c r="C6" s="3" t="s">
        <v>66</v>
      </c>
      <c r="D6" t="s">
        <v>67</v>
      </c>
      <c r="E6" s="1" t="s">
        <v>68</v>
      </c>
      <c r="F6" s="1" t="s">
        <v>69</v>
      </c>
      <c r="G6" s="1" t="s">
        <v>70</v>
      </c>
      <c r="H6" s="13">
        <v>44330</v>
      </c>
    </row>
    <row r="7" spans="1:8" x14ac:dyDescent="0.2">
      <c r="A7" s="1" t="s">
        <v>13</v>
      </c>
      <c r="B7" s="12" t="s">
        <v>65</v>
      </c>
      <c r="C7" s="3" t="s">
        <v>71</v>
      </c>
      <c r="D7" t="s">
        <v>67</v>
      </c>
      <c r="E7" s="1" t="s">
        <v>68</v>
      </c>
      <c r="F7" s="1" t="s">
        <v>69</v>
      </c>
      <c r="G7" s="1" t="s">
        <v>70</v>
      </c>
      <c r="H7" s="13">
        <v>44330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8D1B0-5038-354B-A8B1-B747FF7DEA39}">
  <dimension ref="B1:G35"/>
  <sheetViews>
    <sheetView workbookViewId="0">
      <selection activeCell="D10" sqref="D10"/>
    </sheetView>
  </sheetViews>
  <sheetFormatPr baseColWidth="10" defaultRowHeight="16" x14ac:dyDescent="0.2"/>
  <cols>
    <col min="2" max="2" width="15.83203125" customWidth="1"/>
    <col min="3" max="3" width="18.1640625" customWidth="1"/>
    <col min="4" max="4" width="20.5" customWidth="1"/>
    <col min="5" max="5" width="21.33203125" customWidth="1"/>
    <col min="6" max="6" width="20.5" customWidth="1"/>
    <col min="7" max="7" width="20.83203125" customWidth="1"/>
  </cols>
  <sheetData>
    <row r="1" spans="2:7" ht="17" thickBot="1" x14ac:dyDescent="0.25"/>
    <row r="2" spans="2:7" ht="17" thickBot="1" x14ac:dyDescent="0.25">
      <c r="B2" s="14" t="s">
        <v>28</v>
      </c>
      <c r="C2" s="15"/>
      <c r="D2" s="16"/>
      <c r="E2" s="14" t="s">
        <v>29</v>
      </c>
      <c r="F2" s="15"/>
      <c r="G2" s="16"/>
    </row>
    <row r="3" spans="2:7" ht="17" thickTop="1" x14ac:dyDescent="0.2">
      <c r="B3" s="5" t="s">
        <v>30</v>
      </c>
      <c r="C3" s="6" t="s">
        <v>31</v>
      </c>
      <c r="D3" s="7" t="s">
        <v>32</v>
      </c>
      <c r="E3" s="5" t="s">
        <v>30</v>
      </c>
      <c r="F3" s="6" t="s">
        <v>31</v>
      </c>
      <c r="G3" s="7" t="s">
        <v>32</v>
      </c>
    </row>
    <row r="4" spans="2:7" ht="17" thickBot="1" x14ac:dyDescent="0.25">
      <c r="B4" s="8">
        <v>6.3636363600000001</v>
      </c>
      <c r="C4" s="9">
        <v>16.551724100000001</v>
      </c>
      <c r="D4" s="10">
        <v>5.8394160599999996</v>
      </c>
      <c r="E4" s="8">
        <v>91.40625</v>
      </c>
      <c r="F4" s="9">
        <v>86.25</v>
      </c>
      <c r="G4" s="10">
        <v>80.232558100000006</v>
      </c>
    </row>
    <row r="7" spans="2:7" x14ac:dyDescent="0.2">
      <c r="B7" s="11" t="s">
        <v>33</v>
      </c>
      <c r="C7" s="4" t="s">
        <v>34</v>
      </c>
    </row>
    <row r="8" spans="2:7" x14ac:dyDescent="0.2">
      <c r="B8" s="11"/>
      <c r="C8" s="4"/>
    </row>
    <row r="9" spans="2:7" x14ac:dyDescent="0.2">
      <c r="B9" s="11" t="s">
        <v>35</v>
      </c>
      <c r="C9" s="4" t="s">
        <v>29</v>
      </c>
    </row>
    <row r="10" spans="2:7" x14ac:dyDescent="0.2">
      <c r="B10" s="11" t="s">
        <v>36</v>
      </c>
      <c r="C10" s="4" t="s">
        <v>36</v>
      </c>
    </row>
    <row r="11" spans="2:7" x14ac:dyDescent="0.2">
      <c r="B11" s="11" t="s">
        <v>37</v>
      </c>
      <c r="C11" s="4" t="s">
        <v>28</v>
      </c>
    </row>
    <row r="12" spans="2:7" x14ac:dyDescent="0.2">
      <c r="B12" s="11"/>
      <c r="C12" s="4"/>
    </row>
    <row r="13" spans="2:7" x14ac:dyDescent="0.2">
      <c r="B13" s="11" t="s">
        <v>38</v>
      </c>
      <c r="C13" s="4"/>
    </row>
    <row r="14" spans="2:7" x14ac:dyDescent="0.2">
      <c r="B14" s="11" t="s">
        <v>39</v>
      </c>
      <c r="C14" s="4" t="s">
        <v>40</v>
      </c>
    </row>
    <row r="15" spans="2:7" x14ac:dyDescent="0.2">
      <c r="B15" s="11" t="s">
        <v>41</v>
      </c>
      <c r="C15" s="4" t="s">
        <v>42</v>
      </c>
    </row>
    <row r="16" spans="2:7" x14ac:dyDescent="0.2">
      <c r="B16" s="11" t="s">
        <v>43</v>
      </c>
      <c r="C16" s="4" t="s">
        <v>44</v>
      </c>
    </row>
    <row r="17" spans="2:3" x14ac:dyDescent="0.2">
      <c r="B17" s="11" t="s">
        <v>45</v>
      </c>
      <c r="C17" s="4" t="s">
        <v>46</v>
      </c>
    </row>
    <row r="18" spans="2:3" x14ac:dyDescent="0.2">
      <c r="B18" s="11" t="s">
        <v>47</v>
      </c>
      <c r="C18" s="4" t="s">
        <v>48</v>
      </c>
    </row>
    <row r="19" spans="2:3" x14ac:dyDescent="0.2">
      <c r="B19" s="11"/>
      <c r="C19" s="4"/>
    </row>
    <row r="20" spans="2:3" x14ac:dyDescent="0.2">
      <c r="B20" s="11" t="s">
        <v>49</v>
      </c>
      <c r="C20" s="4"/>
    </row>
    <row r="21" spans="2:3" x14ac:dyDescent="0.2">
      <c r="B21" s="11" t="s">
        <v>50</v>
      </c>
      <c r="C21" s="4">
        <v>9.5850000000000009</v>
      </c>
    </row>
    <row r="22" spans="2:3" x14ac:dyDescent="0.2">
      <c r="B22" s="11" t="s">
        <v>51</v>
      </c>
      <c r="C22" s="4">
        <v>85.96</v>
      </c>
    </row>
    <row r="23" spans="2:3" x14ac:dyDescent="0.2">
      <c r="B23" s="11" t="s">
        <v>52</v>
      </c>
      <c r="C23" s="4" t="s">
        <v>53</v>
      </c>
    </row>
    <row r="24" spans="2:3" x14ac:dyDescent="0.2">
      <c r="B24" s="11" t="s">
        <v>54</v>
      </c>
      <c r="C24" s="4" t="s">
        <v>55</v>
      </c>
    </row>
    <row r="25" spans="2:3" x14ac:dyDescent="0.2">
      <c r="B25" s="11" t="s">
        <v>56</v>
      </c>
      <c r="C25" s="4">
        <v>0.98480000000000001</v>
      </c>
    </row>
    <row r="26" spans="2:3" x14ac:dyDescent="0.2">
      <c r="B26" s="11"/>
      <c r="C26" s="4"/>
    </row>
    <row r="27" spans="2:3" x14ac:dyDescent="0.2">
      <c r="B27" s="11" t="s">
        <v>57</v>
      </c>
      <c r="C27" s="4"/>
    </row>
    <row r="28" spans="2:3" x14ac:dyDescent="0.2">
      <c r="B28" s="11" t="s">
        <v>58</v>
      </c>
      <c r="C28" s="4" t="s">
        <v>59</v>
      </c>
    </row>
    <row r="29" spans="2:3" x14ac:dyDescent="0.2">
      <c r="B29" s="11" t="s">
        <v>39</v>
      </c>
      <c r="C29" s="4">
        <v>0.92330000000000001</v>
      </c>
    </row>
    <row r="30" spans="2:3" x14ac:dyDescent="0.2">
      <c r="B30" s="11" t="s">
        <v>41</v>
      </c>
      <c r="C30" s="4" t="s">
        <v>60</v>
      </c>
    </row>
    <row r="31" spans="2:3" x14ac:dyDescent="0.2">
      <c r="B31" s="11" t="s">
        <v>43</v>
      </c>
      <c r="C31" s="4" t="s">
        <v>61</v>
      </c>
    </row>
    <row r="32" spans="2:3" x14ac:dyDescent="0.2">
      <c r="B32" s="11"/>
      <c r="C32" s="4"/>
    </row>
    <row r="33" spans="2:3" x14ac:dyDescent="0.2">
      <c r="B33" s="11" t="s">
        <v>62</v>
      </c>
      <c r="C33" s="4"/>
    </row>
    <row r="34" spans="2:3" x14ac:dyDescent="0.2">
      <c r="B34" s="11" t="s">
        <v>63</v>
      </c>
      <c r="C34" s="4">
        <v>3</v>
      </c>
    </row>
    <row r="35" spans="2:3" x14ac:dyDescent="0.2">
      <c r="B35" s="11" t="s">
        <v>64</v>
      </c>
      <c r="C35" s="4">
        <v>3</v>
      </c>
    </row>
  </sheetData>
  <mergeCells count="2">
    <mergeCell ref="B2:D2"/>
    <mergeCell ref="E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RawData_KAN658</vt:lpstr>
      <vt:lpstr>IF condition</vt:lpstr>
      <vt:lpstr>Fig.1-S3B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蟹江 共春</dc:creator>
  <cp:lastModifiedBy>Microsoft Office User</cp:lastModifiedBy>
  <dcterms:created xsi:type="dcterms:W3CDTF">2016-03-17T18:27:14Z</dcterms:created>
  <dcterms:modified xsi:type="dcterms:W3CDTF">2022-09-28T22:48:49Z</dcterms:modified>
</cp:coreProperties>
</file>